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4085" windowHeight="13620" activeTab="1"/>
  </bookViews>
  <sheets>
    <sheet name="(1) Enter information " sheetId="1" r:id="rId1"/>
    <sheet name="(2) Consequence Table" sheetId="2" r:id="rId2"/>
  </sheets>
  <definedNames>
    <definedName name="_xlfn.SINGLE" hidden="1">#NAME?</definedName>
    <definedName name="_xlnm.Print_Area" localSheetId="1">'(2) Consequence Table'!$B$2:$G$27</definedName>
  </definedNames>
  <calcPr fullCalcOnLoad="1"/>
</workbook>
</file>

<file path=xl/sharedStrings.xml><?xml version="1.0" encoding="utf-8"?>
<sst xmlns="http://schemas.openxmlformats.org/spreadsheetml/2006/main" count="120" uniqueCount="116">
  <si>
    <t>Insignificant</t>
  </si>
  <si>
    <t>Minor</t>
  </si>
  <si>
    <t>Moderate</t>
  </si>
  <si>
    <t>Major</t>
  </si>
  <si>
    <t>Catastrophic</t>
  </si>
  <si>
    <t>Mortality</t>
  </si>
  <si>
    <t>Public Administration</t>
  </si>
  <si>
    <t>Social Setting</t>
  </si>
  <si>
    <t>Please enter the following:</t>
  </si>
  <si>
    <t>Name of Area (Shire, City etc.):</t>
  </si>
  <si>
    <t>Population of area:</t>
  </si>
  <si>
    <t>Gross Area Product</t>
  </si>
  <si>
    <t>Not Applicable</t>
  </si>
  <si>
    <t>Injuries / Illness</t>
  </si>
  <si>
    <t>Loss in economic activity and/or asset value</t>
  </si>
  <si>
    <t>Impact on important industry</t>
  </si>
  <si>
    <t xml:space="preserve">Inconsequential business sector disruption </t>
  </si>
  <si>
    <t>Significant industry or business sector is impacted by the emergency event, resulting in short-term (i.e. less than one year) profit reductions</t>
  </si>
  <si>
    <t>Significant structural adjustment required by identified industry to respond and recover from emergency event</t>
  </si>
  <si>
    <t xml:space="preserve">Failure of a significant industry or sector </t>
  </si>
  <si>
    <t xml:space="preserve">Loss of species and/or landscapes </t>
  </si>
  <si>
    <t>Governing bodies’ delivery of core functions is unaffected or within normal parameters</t>
  </si>
  <si>
    <t>Governance Functions</t>
  </si>
  <si>
    <t xml:space="preserve">Governing bodies encounter limited reduction in delivery of core functions </t>
  </si>
  <si>
    <t>Governing bodies are unable to deliver their core functions</t>
  </si>
  <si>
    <t>Community wellbeing</t>
  </si>
  <si>
    <t>Culturally important objects</t>
  </si>
  <si>
    <t xml:space="preserve">Culturally important activities </t>
  </si>
  <si>
    <t>Minor damage to objects of cultural significance</t>
  </si>
  <si>
    <t>Damage or localised widespread damage to objects of identified cultural significance</t>
  </si>
  <si>
    <t>Widespread and permanent loss of objects of identified cultural significance</t>
  </si>
  <si>
    <t>Minor delay to a culturally important community event</t>
  </si>
  <si>
    <t>Delay to or reduced scope of a culturally important community event</t>
  </si>
  <si>
    <t>Temporary cancellation or significant delay to a major culturally important community event</t>
  </si>
  <si>
    <t>Permanent cancellation of a major culturally important community activity</t>
  </si>
  <si>
    <t>Delay to a major culturally important community event</t>
  </si>
  <si>
    <t>No damage to ecosystems at any level</t>
  </si>
  <si>
    <t>Community Services</t>
  </si>
  <si>
    <t>Inconsequential / short term impacts</t>
  </si>
  <si>
    <t>Isolated / temporary reductions</t>
  </si>
  <si>
    <t>Ongoing reductions</t>
  </si>
  <si>
    <t>Community unable to support itself</t>
  </si>
  <si>
    <t>Damage to objects of identified cultural significance</t>
  </si>
  <si>
    <t>Widespread damage or localised permanent loss of objects of identified cultural significance</t>
  </si>
  <si>
    <t>Using the above information, this spreadsheet generates a consequence table tailored to your area. This table is formatted to be printed at A3 size.</t>
  </si>
  <si>
    <t xml:space="preserve">This consequence table is based on the criteria provided by the National Emergency Risk Assessment Guidelines (NERAG), with population and economy scaled to suit your community. </t>
  </si>
  <si>
    <t>• Governing bodies encounter significant reduction in the delivery of core functions 
• Governing bodies are required to divert some available resources to deliver core functions or seek external assistance to deliver some of their core functions</t>
  </si>
  <si>
    <t>• Governing bodies encounter severe reduction in the delivery of core functions 
• Governing bodies are required to divert a significant amount of available resources to deliver core functions or seek external assistance to deliver the majority of their core functions</t>
  </si>
  <si>
    <t>Reduced quality of life</t>
  </si>
  <si>
    <t>Lowest</t>
  </si>
  <si>
    <t>Low</t>
  </si>
  <si>
    <t>High</t>
  </si>
  <si>
    <t>Highest</t>
  </si>
  <si>
    <t>Supporting Evidence</t>
  </si>
  <si>
    <t>Expertise</t>
  </si>
  <si>
    <t>Participant Agreement</t>
  </si>
  <si>
    <t>Confidence Table</t>
  </si>
  <si>
    <t>• No permanent dispersal</t>
  </si>
  <si>
    <t>• Existing resources sufficient to return the community to normal function</t>
  </si>
  <si>
    <t>• Some external resources required to return the community to normal function</t>
  </si>
  <si>
    <t>• Significant external resources required to return the community to normal function</t>
  </si>
  <si>
    <t>• Some permanent dispersal</t>
  </si>
  <si>
    <t>• Extraordinary external resources are required to return the community to functioning effectively</t>
  </si>
  <si>
    <t>• Significant permanent dispersal</t>
  </si>
  <si>
    <t>• Community ceases to function effectively, breaks down</t>
  </si>
  <si>
    <t>• Community disperses in its entirety</t>
  </si>
  <si>
    <t>• Community social fabric is significantly broken</t>
  </si>
  <si>
    <t>• Community social fabric is irreparably broken</t>
  </si>
  <si>
    <t>• Community social fabric is broken</t>
  </si>
  <si>
    <t>• Community social fabric is damaged</t>
  </si>
  <si>
    <t>• Community social fabric is disrupted</t>
  </si>
  <si>
    <t>Loss of community environmental value</t>
  </si>
  <si>
    <t>Inconsequential damage to item of interest</t>
  </si>
  <si>
    <t>Minor damage to item of interest</t>
  </si>
  <si>
    <t>Significant damage to item of interest</t>
  </si>
  <si>
    <t>Severe damage to item of interest</t>
  </si>
  <si>
    <t>Permanent destruction to item of interest</t>
  </si>
  <si>
    <t>People*</t>
  </si>
  <si>
    <t xml:space="preserve">• No historical events
• No scientific model </t>
  </si>
  <si>
    <t xml:space="preserve">No expertise is available </t>
  </si>
  <si>
    <t>Fundamental disagreement of assessment</t>
  </si>
  <si>
    <t xml:space="preserve">Expertise is available </t>
  </si>
  <si>
    <t>Relevant expertise is used to make decision</t>
  </si>
  <si>
    <t>Relevant expertise is highly influential in the decision</t>
  </si>
  <si>
    <t>Disagreement of major aspects of assessment</t>
  </si>
  <si>
    <t>Disagreement of minor aspects of assessment</t>
  </si>
  <si>
    <t>Agreement of assessment</t>
  </si>
  <si>
    <t>Strong agreement of assessment</t>
  </si>
  <si>
    <t xml:space="preserve">• Anecdotal information of historical events
• Scientific model which could be applied with significant modification </t>
  </si>
  <si>
    <t xml:space="preserve">• Historical event of similar magnitude in a comparable community of interest
• Relevant scientific model available </t>
  </si>
  <si>
    <t>Permanent destruction</t>
  </si>
  <si>
    <t>Severe damage</t>
  </si>
  <si>
    <t>Minor damage</t>
  </si>
  <si>
    <t>Damage level</t>
  </si>
  <si>
    <t>The ecosystem or species requires a major program of interventions and recovery to restore it to health. The asset or species has been or is likely to be permanently altered from its original state by the emergency event.</t>
  </si>
  <si>
    <t>Page 1 of 2</t>
  </si>
  <si>
    <t>Page 2 of 2</t>
  </si>
  <si>
    <t>• Recent historical event of similar magnitude in a directly comparable community of interest 
• Good scientific model available</t>
  </si>
  <si>
    <t>Permanent destruction to ecosystem/species of national, state and district/local significance</t>
  </si>
  <si>
    <t>• Recent historical event of similar magnitude to that being assessed in the community of interest 
• Highest quality scientific model</t>
  </si>
  <si>
    <t>The ecosystem or species requires a diversion of resources to manage their recovery.</t>
  </si>
  <si>
    <t>Where there are dot points, only one point needs to be met for that consequence level</t>
  </si>
  <si>
    <t>??</t>
  </si>
  <si>
    <t>Significant damage</t>
  </si>
  <si>
    <t>The permanent loss of a species or ecosystem, or the potential for ongoing impacts leading to permanent loss.</t>
  </si>
  <si>
    <t>Significant industry or business sector is significantly impacted by the emergency event, resulting in medium-term (i.e. more than one year) profit reductions</t>
  </si>
  <si>
    <t>Environmental damage descriptions</t>
  </si>
  <si>
    <t>Description</t>
  </si>
  <si>
    <t>• Minor damage to ecosystem/species of state significance
• Significant damage to ecosystem/species of district/local significance</t>
  </si>
  <si>
    <t>• Minor damage to ecosystem/species of national significance
• Significant damage to ecosystem/species of state significance
• Severe damage to ecosystem/species of district/local significance</t>
  </si>
  <si>
    <t>• Significant damage to ecosystem/species of national significance
• Severe damage to ecosystem/species of state significance
• Permanent destruction to ecosystem/species of district/local significance</t>
  </si>
  <si>
    <t>The ecosystem or species is able to recover fully, with minimal or no intervention.</t>
  </si>
  <si>
    <t>Relevant and demonstrated expertise available and highly influential in making the decision</t>
  </si>
  <si>
    <t>Economy**</t>
  </si>
  <si>
    <t>Environment***</t>
  </si>
  <si>
    <t>***Environmental damage descriptors are over the page.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</si>
</sst>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0000"/>
    <numFmt numFmtId="166" formatCode="0.00000%"/>
    <numFmt numFmtId="167" formatCode="&quot;$&quot;#,###"/>
  </numFmts>
  <fonts count="5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2"/>
      <color indexed="9"/>
      <name val="Calibri"/>
      <family val="2"/>
    </font>
    <font>
      <b/>
      <sz val="18"/>
      <color indexed="9"/>
      <name val="Calibri"/>
      <family val="2"/>
    </font>
    <font>
      <b/>
      <sz val="16"/>
      <color indexed="30"/>
      <name val="Calibri"/>
      <family val="2"/>
    </font>
    <font>
      <sz val="14"/>
      <name val="Calibri"/>
      <family val="2"/>
    </font>
    <font>
      <b/>
      <sz val="18"/>
      <color indexed="8"/>
      <name val="Calibri"/>
      <family val="2"/>
    </font>
    <font>
      <b/>
      <sz val="14"/>
      <name val="Calibri"/>
      <family val="2"/>
    </font>
    <font>
      <b/>
      <sz val="18"/>
      <name val="Calibri"/>
      <family val="2"/>
    </font>
    <font>
      <b/>
      <sz val="16"/>
      <color indexed="9"/>
      <name val="Calibri"/>
      <family val="2"/>
    </font>
    <font>
      <sz val="12"/>
      <color indexed="8"/>
      <name val="Calibri"/>
      <family val="2"/>
    </font>
    <font>
      <sz val="14"/>
      <color indexed="8"/>
      <name val="Calibri"/>
      <family val="2"/>
    </font>
    <font>
      <b/>
      <sz val="12"/>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alibri"/>
      <family val="2"/>
    </font>
    <font>
      <b/>
      <sz val="18"/>
      <color theme="0"/>
      <name val="Calibri"/>
      <family val="2"/>
    </font>
    <font>
      <b/>
      <sz val="16"/>
      <color rgb="FF005CB8"/>
      <name val="Calibri"/>
      <family val="2"/>
    </font>
    <font>
      <b/>
      <sz val="18"/>
      <color theme="1"/>
      <name val="Calibri"/>
      <family val="2"/>
    </font>
    <font>
      <sz val="14"/>
      <color theme="1"/>
      <name val="Calibri"/>
      <family val="2"/>
    </font>
    <font>
      <b/>
      <sz val="12"/>
      <color theme="1"/>
      <name val="Calibri"/>
      <family val="2"/>
    </font>
    <font>
      <b/>
      <sz val="16"/>
      <color theme="0"/>
      <name val="Calibri"/>
      <family val="2"/>
    </font>
    <font>
      <sz val="12"/>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9F8FB"/>
        <bgColor indexed="64"/>
      </patternFill>
    </fill>
    <fill>
      <patternFill patternType="solid">
        <fgColor rgb="FFF8FAFF"/>
        <bgColor indexed="64"/>
      </patternFill>
    </fill>
    <fill>
      <patternFill patternType="solid">
        <fgColor rgb="FFE3EEF5"/>
        <bgColor indexed="64"/>
      </patternFill>
    </fill>
    <fill>
      <patternFill patternType="solid">
        <fgColor rgb="FFDBDBDB"/>
        <bgColor indexed="64"/>
      </patternFill>
    </fill>
    <fill>
      <patternFill patternType="solid">
        <fgColor rgb="FFBBD6E7"/>
        <bgColor indexed="64"/>
      </patternFill>
    </fill>
    <fill>
      <patternFill patternType="solid">
        <fgColor rgb="FFCAC8E2"/>
        <bgColor indexed="64"/>
      </patternFill>
    </fill>
    <fill>
      <patternFill patternType="solid">
        <fgColor rgb="FFA7D3FF"/>
        <bgColor indexed="64"/>
      </patternFill>
    </fill>
    <fill>
      <patternFill patternType="solid">
        <fgColor rgb="FF005CB8"/>
        <bgColor indexed="64"/>
      </patternFill>
    </fill>
    <fill>
      <patternFill patternType="solid">
        <fgColor rgb="FFD0CEE4"/>
        <bgColor indexed="64"/>
      </patternFill>
    </fill>
    <fill>
      <patternFill patternType="solid">
        <fgColor rgb="FFFEFCFD"/>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24998000264167786"/>
      </left>
      <right style="thin">
        <color theme="1" tint="0.24998000264167786"/>
      </right>
      <top style="thin">
        <color theme="1" tint="0.24998000264167786"/>
      </top>
      <bottom style="thin">
        <color theme="1" tint="0.24998000264167786"/>
      </bottom>
    </border>
    <border>
      <left style="medium">
        <color theme="1" tint="0.24998000264167786"/>
      </left>
      <right style="medium">
        <color theme="1" tint="0.24998000264167786"/>
      </right>
      <top style="medium">
        <color theme="1" tint="0.24998000264167786"/>
      </top>
      <bottom/>
    </border>
    <border>
      <left style="thin">
        <color theme="1" tint="0.24998000264167786"/>
      </left>
      <right style="thin">
        <color theme="1" tint="0.24998000264167786"/>
      </right>
      <top style="thin">
        <color theme="1" tint="0.24998000264167786"/>
      </top>
      <bottom/>
    </border>
    <border>
      <left style="thin">
        <color theme="1" tint="0.24998000264167786"/>
      </left>
      <right style="thin">
        <color theme="1" tint="0.24998000264167786"/>
      </right>
      <top/>
      <bottom style="thin">
        <color theme="1" tint="0.24998000264167786"/>
      </bottom>
    </border>
    <border>
      <left style="thin">
        <color theme="1" tint="0.24998000264167786"/>
      </left>
      <right style="thin">
        <color theme="1" tint="0.24998000264167786"/>
      </right>
      <top/>
      <bottom/>
    </border>
    <border>
      <left style="thin">
        <color theme="1" tint="0.24998000264167786"/>
      </left>
      <right style="thin">
        <color theme="1" tint="0.24998000264167786"/>
      </right>
      <top style="thin">
        <color theme="1" tint="0.24998000264167786"/>
      </top>
      <bottom style="medium">
        <color theme="1" tint="0.24998000264167786"/>
      </bottom>
    </border>
    <border>
      <left style="medium">
        <color theme="1" tint="0.24998000264167786"/>
      </left>
      <right style="medium">
        <color theme="1" tint="0.24998000264167786"/>
      </right>
      <top style="medium">
        <color theme="1" tint="0.24998000264167786"/>
      </top>
      <bottom style="medium">
        <color theme="1" tint="0.24998000264167786"/>
      </bottom>
    </border>
    <border>
      <left style="thin">
        <color theme="1" tint="0.24998000264167786"/>
      </left>
      <right style="medium">
        <color theme="1" tint="0.24998000264167786"/>
      </right>
      <top/>
      <bottom style="thin">
        <color theme="1" tint="0.24998000264167786"/>
      </bottom>
    </border>
    <border>
      <left style="thin">
        <color theme="1" tint="0.24998000264167786"/>
      </left>
      <right style="medium">
        <color theme="1" tint="0.24998000264167786"/>
      </right>
      <top style="thin">
        <color theme="1" tint="0.24998000264167786"/>
      </top>
      <bottom style="thin">
        <color theme="1" tint="0.24998000264167786"/>
      </bottom>
    </border>
    <border>
      <left style="thin">
        <color theme="1" tint="0.24998000264167786"/>
      </left>
      <right style="medium">
        <color theme="1" tint="0.24998000264167786"/>
      </right>
      <top style="thin">
        <color theme="1" tint="0.24998000264167786"/>
      </top>
      <bottom style="medium">
        <color theme="1" tint="0.24998000264167786"/>
      </bottom>
    </border>
    <border>
      <left style="thin">
        <color theme="1" tint="0.24998000264167786"/>
      </left>
      <right style="medium">
        <color theme="1" tint="0.24998000264167786"/>
      </right>
      <top/>
      <bottom/>
    </border>
    <border>
      <left style="thin">
        <color theme="1" tint="0.24998000264167786"/>
      </left>
      <right style="medium">
        <color theme="1" tint="0.24998000264167786"/>
      </right>
      <top style="thin">
        <color theme="1" tint="0.24998000264167786"/>
      </top>
      <bottom/>
    </border>
    <border>
      <left/>
      <right style="thin">
        <color theme="1" tint="0.24998000264167786"/>
      </right>
      <top/>
      <bottom style="thin">
        <color theme="1" tint="0.24998000264167786"/>
      </bottom>
    </border>
    <border>
      <left/>
      <right style="thin">
        <color theme="1" tint="0.24998000264167786"/>
      </right>
      <top style="thin">
        <color theme="1" tint="0.24998000264167786"/>
      </top>
      <bottom style="thin">
        <color theme="1" tint="0.24998000264167786"/>
      </bottom>
    </border>
    <border>
      <left/>
      <right style="thin">
        <color theme="1" tint="0.24998000264167786"/>
      </right>
      <top style="thin">
        <color theme="1" tint="0.24998000264167786"/>
      </top>
      <bottom style="medium">
        <color theme="1" tint="0.24998000264167786"/>
      </bottom>
    </border>
    <border>
      <left style="medium">
        <color rgb="FF0070C0"/>
      </left>
      <right style="medium">
        <color rgb="FF0070C0"/>
      </right>
      <top style="medium">
        <color rgb="FF0070C0"/>
      </top>
      <bottom style="medium">
        <color rgb="FF0070C0"/>
      </bottom>
    </border>
    <border>
      <left style="medium">
        <color rgb="FF005CB8"/>
      </left>
      <right/>
      <top style="medium">
        <color rgb="FF005CB8"/>
      </top>
      <bottom/>
    </border>
    <border>
      <left/>
      <right/>
      <top style="medium">
        <color rgb="FF005CB8"/>
      </top>
      <bottom/>
    </border>
    <border>
      <left style="medium">
        <color rgb="FF005CB8"/>
      </left>
      <right/>
      <top/>
      <bottom/>
    </border>
    <border>
      <left style="medium">
        <color theme="1" tint="0.24998000264167786"/>
      </left>
      <right style="medium">
        <color theme="1" tint="0.24998000264167786"/>
      </right>
      <top style="medium">
        <color theme="1" tint="0.24998000264167786"/>
      </top>
      <bottom style="thin">
        <color theme="1" tint="0.24998000264167786"/>
      </bottom>
    </border>
    <border>
      <left style="medium">
        <color theme="1" tint="0.24998000264167786"/>
      </left>
      <right style="medium">
        <color theme="1" tint="0.24998000264167786"/>
      </right>
      <top style="thin">
        <color theme="1" tint="0.24998000264167786"/>
      </top>
      <bottom style="thin">
        <color theme="1" tint="0.24998000264167786"/>
      </bottom>
    </border>
    <border>
      <left style="medium">
        <color theme="1" tint="0.24998000264167786"/>
      </left>
      <right style="medium">
        <color theme="1" tint="0.24998000264167786"/>
      </right>
      <top style="thin">
        <color theme="1" tint="0.24998000264167786"/>
      </top>
      <bottom style="medium">
        <color theme="1" tint="0.24998000264167786"/>
      </bottom>
    </border>
    <border>
      <left style="medium">
        <color theme="1" tint="0.24998000264167786"/>
      </left>
      <right style="thin">
        <color theme="1" tint="0.24998000264167786"/>
      </right>
      <top style="medium">
        <color theme="1" tint="0.24998000264167786"/>
      </top>
      <bottom style="medium">
        <color theme="1" tint="0.24998000264167786"/>
      </bottom>
    </border>
    <border>
      <left style="thin">
        <color theme="1" tint="0.24998000264167786"/>
      </left>
      <right style="thin">
        <color theme="1" tint="0.24998000264167786"/>
      </right>
      <top style="medium">
        <color theme="1" tint="0.24998000264167786"/>
      </top>
      <bottom style="medium">
        <color theme="1" tint="0.24998000264167786"/>
      </bottom>
    </border>
    <border>
      <left style="thin">
        <color theme="1" tint="0.24998000264167786"/>
      </left>
      <right style="medium">
        <color theme="1" tint="0.24998000264167786"/>
      </right>
      <top style="medium">
        <color theme="1" tint="0.24998000264167786"/>
      </top>
      <bottom style="medium">
        <color theme="1" tint="0.24998000264167786"/>
      </bottom>
    </border>
    <border>
      <left style="medium">
        <color theme="1" tint="0.24998000264167786"/>
      </left>
      <right/>
      <top style="medium">
        <color theme="1" tint="0.24998000264167786"/>
      </top>
      <bottom/>
    </border>
    <border>
      <left/>
      <right/>
      <top style="medium">
        <color theme="1" tint="0.24998000264167786"/>
      </top>
      <bottom/>
    </border>
    <border>
      <left/>
      <right style="medium">
        <color theme="1" tint="0.24998000264167786"/>
      </right>
      <top style="medium">
        <color theme="1" tint="0.2499800026416778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0" fillId="0" borderId="0" xfId="0" applyAlignment="1">
      <alignment wrapText="1"/>
    </xf>
    <xf numFmtId="0" fontId="18" fillId="0" borderId="0" xfId="0" applyFont="1" applyAlignment="1">
      <alignment wrapText="1"/>
    </xf>
    <xf numFmtId="0" fontId="0" fillId="0" borderId="0" xfId="0" applyAlignment="1">
      <alignment horizontal="left" wrapText="1" indent="1"/>
    </xf>
    <xf numFmtId="0" fontId="47" fillId="0" borderId="0" xfId="0" applyFont="1" applyFill="1" applyBorder="1" applyAlignment="1">
      <alignment vertical="center" wrapText="1"/>
    </xf>
    <xf numFmtId="0" fontId="0" fillId="0" borderId="0" xfId="0" applyBorder="1" applyAlignment="1">
      <alignment wrapText="1"/>
    </xf>
    <xf numFmtId="164" fontId="0" fillId="0" borderId="0" xfId="42" applyNumberFormat="1" applyFont="1" applyAlignment="1" applyProtection="1">
      <alignment/>
      <protection/>
    </xf>
    <xf numFmtId="0" fontId="0" fillId="0" borderId="0" xfId="0" applyAlignment="1" applyProtection="1">
      <alignment/>
      <protection/>
    </xf>
    <xf numFmtId="166" fontId="0" fillId="0" borderId="0" xfId="57" applyNumberFormat="1" applyFont="1" applyAlignment="1">
      <alignment/>
    </xf>
    <xf numFmtId="165" fontId="0" fillId="0" borderId="0" xfId="0" applyNumberFormat="1" applyAlignment="1">
      <alignment/>
    </xf>
    <xf numFmtId="0" fontId="0" fillId="0" borderId="0" xfId="0" applyBorder="1" applyAlignment="1">
      <alignment/>
    </xf>
    <xf numFmtId="0" fontId="48" fillId="33" borderId="0" xfId="0" applyFont="1" applyFill="1" applyBorder="1" applyAlignment="1">
      <alignment wrapText="1"/>
    </xf>
    <xf numFmtId="0" fontId="49" fillId="0" borderId="0" xfId="0" applyFont="1" applyFill="1" applyBorder="1" applyAlignment="1">
      <alignment horizontal="center"/>
    </xf>
    <xf numFmtId="0" fontId="0" fillId="0" borderId="0" xfId="0" applyBorder="1" applyAlignment="1">
      <alignment horizontal="left" indent="1"/>
    </xf>
    <xf numFmtId="0" fontId="0" fillId="0" borderId="0" xfId="0" applyAlignment="1">
      <alignment/>
    </xf>
    <xf numFmtId="0" fontId="22" fillId="34" borderId="10" xfId="0" applyFont="1" applyFill="1" applyBorder="1" applyAlignment="1">
      <alignment horizontal="left" vertical="center" wrapText="1" indent="1"/>
    </xf>
    <xf numFmtId="0" fontId="50" fillId="34" borderId="11" xfId="0" applyFont="1" applyFill="1" applyBorder="1" applyAlignment="1">
      <alignment horizontal="center" vertical="center" wrapText="1"/>
    </xf>
    <xf numFmtId="0" fontId="22" fillId="34" borderId="12" xfId="0" applyFont="1" applyFill="1" applyBorder="1" applyAlignment="1">
      <alignment horizontal="left" vertical="center" wrapText="1" indent="1"/>
    </xf>
    <xf numFmtId="0" fontId="22" fillId="34" borderId="13" xfId="0" applyFont="1" applyFill="1" applyBorder="1" applyAlignment="1">
      <alignment horizontal="left" vertical="center" wrapText="1" indent="1"/>
    </xf>
    <xf numFmtId="0" fontId="22" fillId="34" borderId="14" xfId="0" applyFont="1" applyFill="1" applyBorder="1" applyAlignment="1">
      <alignment horizontal="left" vertical="center" wrapText="1" indent="1"/>
    </xf>
    <xf numFmtId="0" fontId="22" fillId="34" borderId="15" xfId="0" applyFont="1" applyFill="1" applyBorder="1" applyAlignment="1">
      <alignment horizontal="left" vertical="center" wrapText="1" indent="1"/>
    </xf>
    <xf numFmtId="0" fontId="22" fillId="35" borderId="10" xfId="0" applyNumberFormat="1" applyFont="1" applyFill="1" applyBorder="1" applyAlignment="1">
      <alignment horizontal="left" vertical="center" wrapText="1" indent="1"/>
    </xf>
    <xf numFmtId="0" fontId="22" fillId="36" borderId="10" xfId="0" applyNumberFormat="1" applyFont="1" applyFill="1" applyBorder="1" applyAlignment="1">
      <alignment horizontal="left" vertical="center" wrapText="1" indent="1"/>
    </xf>
    <xf numFmtId="0" fontId="22" fillId="35" borderId="13" xfId="0" applyNumberFormat="1" applyFont="1" applyFill="1" applyBorder="1" applyAlignment="1">
      <alignment horizontal="left" vertical="center" wrapText="1" indent="1"/>
    </xf>
    <xf numFmtId="0" fontId="22" fillId="36" borderId="13" xfId="0" applyNumberFormat="1" applyFont="1" applyFill="1" applyBorder="1" applyAlignment="1">
      <alignment horizontal="left" vertical="center" wrapText="1" indent="1"/>
    </xf>
    <xf numFmtId="0" fontId="50" fillId="35" borderId="16" xfId="0" applyFont="1" applyFill="1" applyBorder="1" applyAlignment="1">
      <alignment horizontal="center" vertical="center" wrapText="1"/>
    </xf>
    <xf numFmtId="0" fontId="50" fillId="36" borderId="16" xfId="0" applyFont="1" applyFill="1" applyBorder="1" applyAlignment="1">
      <alignment horizontal="center" vertical="center" wrapText="1"/>
    </xf>
    <xf numFmtId="0" fontId="22" fillId="35" borderId="15" xfId="0" applyNumberFormat="1" applyFont="1" applyFill="1" applyBorder="1" applyAlignment="1">
      <alignment horizontal="left" vertical="center" wrapText="1" indent="1"/>
    </xf>
    <xf numFmtId="0" fontId="22" fillId="36" borderId="15" xfId="0" applyNumberFormat="1" applyFont="1" applyFill="1" applyBorder="1" applyAlignment="1">
      <alignment horizontal="left" vertical="center" wrapText="1" indent="1"/>
    </xf>
    <xf numFmtId="0" fontId="24" fillId="37" borderId="16" xfId="0" applyFont="1" applyFill="1" applyBorder="1" applyAlignment="1">
      <alignment horizontal="left" vertical="center" wrapText="1" indent="1"/>
    </xf>
    <xf numFmtId="0" fontId="24" fillId="33" borderId="16" xfId="0" applyFont="1" applyFill="1" applyBorder="1" applyAlignment="1">
      <alignment horizontal="left" vertical="center" wrapText="1" indent="1"/>
    </xf>
    <xf numFmtId="0" fontId="24" fillId="33" borderId="16" xfId="0" applyFont="1" applyFill="1" applyBorder="1" applyAlignment="1">
      <alignment vertical="center" wrapText="1"/>
    </xf>
    <xf numFmtId="0" fontId="24" fillId="33" borderId="16" xfId="0" applyFont="1" applyFill="1" applyBorder="1" applyAlignment="1">
      <alignment horizontal="left" vertical="center" wrapText="1"/>
    </xf>
    <xf numFmtId="0" fontId="25" fillId="38" borderId="16" xfId="0" applyFont="1" applyFill="1" applyBorder="1" applyAlignment="1">
      <alignment horizontal="left" vertical="center" wrapText="1" indent="1"/>
    </xf>
    <xf numFmtId="0" fontId="0" fillId="0" borderId="0" xfId="0" applyAlignment="1" applyProtection="1">
      <alignment horizontal="center"/>
      <protection/>
    </xf>
    <xf numFmtId="0" fontId="50" fillId="39" borderId="11" xfId="0" applyFont="1" applyFill="1" applyBorder="1" applyAlignment="1">
      <alignment horizontal="center" vertical="center" wrapText="1"/>
    </xf>
    <xf numFmtId="0" fontId="22" fillId="39" borderId="13" xfId="0" applyFont="1" applyFill="1" applyBorder="1" applyAlignment="1">
      <alignment horizontal="left" vertical="center" wrapText="1" indent="1"/>
    </xf>
    <xf numFmtId="0" fontId="22" fillId="39" borderId="12" xfId="0" applyFont="1" applyFill="1" applyBorder="1" applyAlignment="1">
      <alignment horizontal="left" vertical="center" wrapText="1" indent="1"/>
    </xf>
    <xf numFmtId="0" fontId="22" fillId="39" borderId="14" xfId="0" applyFont="1" applyFill="1" applyBorder="1" applyAlignment="1">
      <alignment horizontal="left" vertical="center" wrapText="1" indent="1"/>
    </xf>
    <xf numFmtId="0" fontId="22" fillId="39" borderId="10" xfId="0" applyFont="1" applyFill="1" applyBorder="1" applyAlignment="1">
      <alignment horizontal="left" vertical="center" wrapText="1" indent="1"/>
    </xf>
    <xf numFmtId="0" fontId="22" fillId="39" borderId="15" xfId="0" applyFont="1" applyFill="1" applyBorder="1" applyAlignment="1">
      <alignment horizontal="left" vertical="center" wrapText="1" indent="1"/>
    </xf>
    <xf numFmtId="0" fontId="22" fillId="39" borderId="17" xfId="0" applyFont="1" applyFill="1" applyBorder="1" applyAlignment="1">
      <alignment horizontal="left" vertical="center" wrapText="1" indent="1"/>
    </xf>
    <xf numFmtId="0" fontId="22" fillId="39" borderId="18" xfId="0" applyFont="1" applyFill="1" applyBorder="1" applyAlignment="1">
      <alignment horizontal="left" vertical="center" wrapText="1" indent="1"/>
    </xf>
    <xf numFmtId="0" fontId="22" fillId="39" borderId="19" xfId="0" applyFont="1" applyFill="1" applyBorder="1" applyAlignment="1">
      <alignment horizontal="left" vertical="center" wrapText="1" indent="1"/>
    </xf>
    <xf numFmtId="0" fontId="22" fillId="39" borderId="20" xfId="0" applyFont="1" applyFill="1" applyBorder="1" applyAlignment="1">
      <alignment horizontal="left" vertical="center" wrapText="1" indent="1"/>
    </xf>
    <xf numFmtId="0" fontId="22" fillId="39" borderId="21" xfId="0" applyFont="1" applyFill="1" applyBorder="1" applyAlignment="1">
      <alignment horizontal="left" vertical="center" wrapText="1" indent="1"/>
    </xf>
    <xf numFmtId="0" fontId="22" fillId="36" borderId="22" xfId="0" applyNumberFormat="1" applyFont="1" applyFill="1" applyBorder="1" applyAlignment="1">
      <alignment horizontal="left" vertical="center" wrapText="1" indent="1"/>
    </xf>
    <xf numFmtId="0" fontId="22" fillId="36" borderId="23" xfId="0" applyNumberFormat="1" applyFont="1" applyFill="1" applyBorder="1" applyAlignment="1">
      <alignment horizontal="left" vertical="center" wrapText="1" indent="1"/>
    </xf>
    <xf numFmtId="0" fontId="22" fillId="36" borderId="24" xfId="0" applyNumberFormat="1" applyFont="1" applyFill="1" applyBorder="1" applyAlignment="1">
      <alignment horizontal="left" vertical="center" wrapText="1" indent="1"/>
    </xf>
    <xf numFmtId="0" fontId="22" fillId="36" borderId="17" xfId="0" applyNumberFormat="1" applyFont="1" applyFill="1" applyBorder="1" applyAlignment="1">
      <alignment horizontal="left" vertical="center" wrapText="1" indent="1"/>
    </xf>
    <xf numFmtId="0" fontId="22" fillId="36" borderId="18" xfId="0" applyNumberFormat="1" applyFont="1" applyFill="1" applyBorder="1" applyAlignment="1">
      <alignment horizontal="left" vertical="center" wrapText="1" indent="1"/>
    </xf>
    <xf numFmtId="0" fontId="22" fillId="36" borderId="19" xfId="0" applyNumberFormat="1" applyFont="1" applyFill="1" applyBorder="1" applyAlignment="1">
      <alignment horizontal="left" vertical="center" wrapText="1" indent="1"/>
    </xf>
    <xf numFmtId="0" fontId="51" fillId="0" borderId="0" xfId="0" applyFont="1" applyAlignment="1">
      <alignment vertical="center"/>
    </xf>
    <xf numFmtId="0" fontId="29" fillId="40" borderId="25" xfId="0" applyFont="1" applyFill="1" applyBorder="1" applyAlignment="1" applyProtection="1">
      <alignment vertical="center"/>
      <protection/>
    </xf>
    <xf numFmtId="3" fontId="52" fillId="0" borderId="25" xfId="0" applyNumberFormat="1" applyFont="1" applyBorder="1" applyAlignment="1" applyProtection="1" quotePrefix="1">
      <alignment horizontal="center" vertical="center"/>
      <protection locked="0"/>
    </xf>
    <xf numFmtId="167" fontId="52" fillId="0" borderId="25" xfId="0" applyNumberFormat="1" applyFont="1" applyBorder="1" applyAlignment="1" applyProtection="1" quotePrefix="1">
      <alignment horizontal="center" vertical="center"/>
      <protection locked="0"/>
    </xf>
    <xf numFmtId="0" fontId="52" fillId="0" borderId="25" xfId="0" applyFont="1" applyBorder="1" applyAlignment="1" applyProtection="1">
      <alignment horizontal="left" vertical="center" wrapText="1"/>
      <protection/>
    </xf>
    <xf numFmtId="0" fontId="29" fillId="40" borderId="25" xfId="0" applyFont="1" applyFill="1" applyBorder="1" applyAlignment="1" applyProtection="1">
      <alignment horizontal="center" vertical="center"/>
      <protection/>
    </xf>
    <xf numFmtId="0" fontId="53" fillId="41" borderId="26" xfId="0" applyFont="1" applyFill="1" applyBorder="1" applyAlignment="1" applyProtection="1">
      <alignment horizontal="center" vertical="center"/>
      <protection/>
    </xf>
    <xf numFmtId="0" fontId="53" fillId="41" borderId="27" xfId="0" applyFont="1" applyFill="1" applyBorder="1" applyAlignment="1" applyProtection="1">
      <alignment horizontal="center" vertical="center"/>
      <protection/>
    </xf>
    <xf numFmtId="0" fontId="53" fillId="41" borderId="28" xfId="0" applyFont="1" applyFill="1" applyBorder="1" applyAlignment="1" applyProtection="1">
      <alignment horizontal="center" vertical="center"/>
      <protection/>
    </xf>
    <xf numFmtId="0" fontId="53" fillId="41" borderId="0" xfId="0" applyFont="1" applyFill="1" applyBorder="1" applyAlignment="1" applyProtection="1">
      <alignment horizontal="center" vertical="center"/>
      <protection/>
    </xf>
    <xf numFmtId="0" fontId="0" fillId="0" borderId="0" xfId="0" applyAlignment="1" applyProtection="1">
      <alignment horizontal="center"/>
      <protection/>
    </xf>
    <xf numFmtId="0" fontId="52" fillId="0" borderId="25" xfId="0" applyFont="1" applyBorder="1" applyAlignment="1" applyProtection="1" quotePrefix="1">
      <alignment horizontal="center" vertical="center"/>
      <protection locked="0"/>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51" fillId="0" borderId="0" xfId="0" applyFont="1" applyAlignment="1">
      <alignment horizontal="left" vertical="center"/>
    </xf>
    <xf numFmtId="0" fontId="51" fillId="0" borderId="0" xfId="0" applyFont="1" applyAlignment="1">
      <alignment horizontal="left"/>
    </xf>
    <xf numFmtId="0" fontId="50" fillId="33" borderId="0" xfId="0" applyFont="1" applyFill="1" applyBorder="1" applyAlignment="1">
      <alignment horizontal="center" vertical="center"/>
    </xf>
    <xf numFmtId="0" fontId="50" fillId="42" borderId="32" xfId="0" applyFont="1" applyFill="1" applyBorder="1" applyAlignment="1">
      <alignment horizontal="left" vertical="center" wrapText="1"/>
    </xf>
    <xf numFmtId="0" fontId="50" fillId="42" borderId="33" xfId="0" applyFont="1" applyFill="1" applyBorder="1" applyAlignment="1">
      <alignment horizontal="left" vertical="center" wrapText="1"/>
    </xf>
    <xf numFmtId="0" fontId="50" fillId="42" borderId="34" xfId="0" applyFont="1" applyFill="1" applyBorder="1" applyAlignment="1">
      <alignment horizontal="left" vertical="center" wrapText="1"/>
    </xf>
    <xf numFmtId="0" fontId="22" fillId="43" borderId="24" xfId="0" applyNumberFormat="1" applyFont="1" applyFill="1" applyBorder="1" applyAlignment="1">
      <alignment horizontal="left" vertical="center" wrapText="1" indent="1"/>
    </xf>
    <xf numFmtId="0" fontId="22" fillId="43" borderId="15" xfId="0" applyNumberFormat="1" applyFont="1" applyFill="1" applyBorder="1" applyAlignment="1">
      <alignment horizontal="left" vertical="center" wrapText="1" indent="1"/>
    </xf>
    <xf numFmtId="0" fontId="22" fillId="43" borderId="19" xfId="0" applyNumberFormat="1" applyFont="1" applyFill="1" applyBorder="1" applyAlignment="1">
      <alignment horizontal="left" vertical="center" wrapText="1" indent="1"/>
    </xf>
    <xf numFmtId="0" fontId="25" fillId="38" borderId="35" xfId="0" applyFont="1" applyFill="1" applyBorder="1" applyAlignment="1">
      <alignment horizontal="left" vertical="center" wrapText="1" indent="1"/>
    </xf>
    <xf numFmtId="0" fontId="25" fillId="38" borderId="36" xfId="0" applyFont="1" applyFill="1" applyBorder="1" applyAlignment="1">
      <alignment horizontal="left" vertical="center" wrapText="1" indent="1"/>
    </xf>
    <xf numFmtId="0" fontId="25" fillId="38" borderId="37" xfId="0" applyFont="1" applyFill="1" applyBorder="1" applyAlignment="1">
      <alignment horizontal="left" vertical="center" wrapText="1" indent="1"/>
    </xf>
    <xf numFmtId="0" fontId="54" fillId="0" borderId="0" xfId="0" applyFont="1" applyAlignment="1">
      <alignment horizontal="center"/>
    </xf>
    <xf numFmtId="0" fontId="50" fillId="0" borderId="0" xfId="0" applyFont="1" applyAlignment="1">
      <alignment horizontal="center" vertical="center"/>
    </xf>
    <xf numFmtId="0" fontId="22" fillId="43" borderId="23" xfId="0" applyNumberFormat="1" applyFont="1" applyFill="1" applyBorder="1" applyAlignment="1">
      <alignment horizontal="left" vertical="center" wrapText="1" indent="1"/>
    </xf>
    <xf numFmtId="0" fontId="22" fillId="43" borderId="10" xfId="0" applyNumberFormat="1" applyFont="1" applyFill="1" applyBorder="1" applyAlignment="1">
      <alignment horizontal="left" vertical="center" wrapText="1" indent="1"/>
    </xf>
    <xf numFmtId="0" fontId="22" fillId="43" borderId="18" xfId="0" applyNumberFormat="1" applyFont="1" applyFill="1" applyBorder="1" applyAlignment="1">
      <alignment horizontal="left" vertical="center"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5</xdr:row>
      <xdr:rowOff>0</xdr:rowOff>
    </xdr:from>
    <xdr:to>
      <xdr:col>7</xdr:col>
      <xdr:colOff>2876550</xdr:colOff>
      <xdr:row>14</xdr:row>
      <xdr:rowOff>9525</xdr:rowOff>
    </xdr:to>
    <xdr:pic>
      <xdr:nvPicPr>
        <xdr:cNvPr id="1" name="Picture 1"/>
        <xdr:cNvPicPr preferRelativeResize="1">
          <a:picLocks noChangeAspect="1"/>
        </xdr:cNvPicPr>
      </xdr:nvPicPr>
      <xdr:blipFill>
        <a:blip r:embed="rId1"/>
        <a:stretch>
          <a:fillRect/>
        </a:stretch>
      </xdr:blipFill>
      <xdr:spPr>
        <a:xfrm>
          <a:off x="2905125" y="952500"/>
          <a:ext cx="2876550" cy="1724025"/>
        </a:xfrm>
        <a:prstGeom prst="rect">
          <a:avLst/>
        </a:prstGeom>
        <a:noFill/>
        <a:ln w="9525" cmpd="sng">
          <a:noFill/>
        </a:ln>
      </xdr:spPr>
    </xdr:pic>
    <xdr:clientData/>
  </xdr:twoCellAnchor>
  <xdr:twoCellAnchor editAs="oneCell">
    <xdr:from>
      <xdr:col>7</xdr:col>
      <xdr:colOff>3362325</xdr:colOff>
      <xdr:row>5</xdr:row>
      <xdr:rowOff>161925</xdr:rowOff>
    </xdr:from>
    <xdr:to>
      <xdr:col>7</xdr:col>
      <xdr:colOff>5610225</xdr:colOff>
      <xdr:row>12</xdr:row>
      <xdr:rowOff>180975</xdr:rowOff>
    </xdr:to>
    <xdr:pic>
      <xdr:nvPicPr>
        <xdr:cNvPr id="2" name="Picture 2"/>
        <xdr:cNvPicPr preferRelativeResize="1">
          <a:picLocks noChangeAspect="1"/>
        </xdr:cNvPicPr>
      </xdr:nvPicPr>
      <xdr:blipFill>
        <a:blip r:embed="rId2"/>
        <a:stretch>
          <a:fillRect/>
        </a:stretch>
      </xdr:blipFill>
      <xdr:spPr>
        <a:xfrm>
          <a:off x="6267450" y="1114425"/>
          <a:ext cx="2257425" cy="1352550"/>
        </a:xfrm>
        <a:prstGeom prst="rect">
          <a:avLst/>
        </a:prstGeom>
        <a:noFill/>
        <a:ln w="9525" cmpd="sng">
          <a:noFill/>
        </a:ln>
      </xdr:spPr>
    </xdr:pic>
    <xdr:clientData/>
  </xdr:twoCellAnchor>
  <xdr:twoCellAnchor editAs="oneCell">
    <xdr:from>
      <xdr:col>1</xdr:col>
      <xdr:colOff>9525</xdr:colOff>
      <xdr:row>4</xdr:row>
      <xdr:rowOff>76200</xdr:rowOff>
    </xdr:from>
    <xdr:to>
      <xdr:col>4</xdr:col>
      <xdr:colOff>152400</xdr:colOff>
      <xdr:row>14</xdr:row>
      <xdr:rowOff>142875</xdr:rowOff>
    </xdr:to>
    <xdr:pic>
      <xdr:nvPicPr>
        <xdr:cNvPr id="3" name="Picture 3"/>
        <xdr:cNvPicPr preferRelativeResize="1">
          <a:picLocks noChangeAspect="1"/>
        </xdr:cNvPicPr>
      </xdr:nvPicPr>
      <xdr:blipFill>
        <a:blip r:embed="rId3"/>
        <a:stretch>
          <a:fillRect/>
        </a:stretch>
      </xdr:blipFill>
      <xdr:spPr>
        <a:xfrm>
          <a:off x="257175" y="838200"/>
          <a:ext cx="1971675" cy="197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H32"/>
  <sheetViews>
    <sheetView showGridLines="0" zoomScale="106" zoomScaleNormal="106" zoomScalePageLayoutView="0" workbookViewId="0" topLeftCell="A1">
      <selection activeCell="H22" sqref="H22:H24"/>
    </sheetView>
  </sheetViews>
  <sheetFormatPr defaultColWidth="9.140625" defaultRowHeight="15"/>
  <cols>
    <col min="1" max="1" width="3.7109375" style="7" customWidth="1"/>
    <col min="2" max="4" width="9.140625" style="7" customWidth="1"/>
    <col min="5" max="5" width="12.421875" style="7" customWidth="1"/>
    <col min="6" max="7" width="9.140625" style="7" hidden="1" customWidth="1"/>
    <col min="8" max="8" width="85.7109375" style="7" customWidth="1"/>
    <col min="9" max="16384" width="9.140625" style="7" customWidth="1"/>
  </cols>
  <sheetData>
    <row r="3" spans="1:3" ht="15">
      <c r="A3" s="62"/>
      <c r="B3" s="62"/>
      <c r="C3" s="6"/>
    </row>
    <row r="4" spans="1:3" ht="15">
      <c r="A4" s="34"/>
      <c r="B4" s="34"/>
      <c r="C4" s="6"/>
    </row>
    <row r="5" spans="1:3" ht="15">
      <c r="A5" s="34"/>
      <c r="B5" s="34"/>
      <c r="C5" s="6"/>
    </row>
    <row r="6" ht="15"/>
    <row r="7" ht="15"/>
    <row r="8" ht="15"/>
    <row r="9" ht="15"/>
    <row r="10" ht="15"/>
    <row r="11" ht="15"/>
    <row r="12" ht="15"/>
    <row r="13" ht="15"/>
    <row r="14" ht="15"/>
    <row r="15" ht="15"/>
    <row r="17" ht="15.75" thickBot="1"/>
    <row r="18" spans="2:8" ht="21" customHeight="1">
      <c r="B18" s="58" t="s">
        <v>8</v>
      </c>
      <c r="C18" s="59"/>
      <c r="D18" s="59"/>
      <c r="E18" s="59"/>
      <c r="F18" s="59"/>
      <c r="G18" s="59"/>
      <c r="H18" s="59"/>
    </row>
    <row r="19" spans="2:8" ht="21" customHeight="1">
      <c r="B19" s="60"/>
      <c r="C19" s="61"/>
      <c r="D19" s="61"/>
      <c r="E19" s="61"/>
      <c r="F19" s="61"/>
      <c r="G19" s="61"/>
      <c r="H19" s="61"/>
    </row>
    <row r="20" spans="2:8" ht="21" customHeight="1">
      <c r="B20" s="60"/>
      <c r="C20" s="61"/>
      <c r="D20" s="61"/>
      <c r="E20" s="61"/>
      <c r="F20" s="61"/>
      <c r="G20" s="61"/>
      <c r="H20" s="61"/>
    </row>
    <row r="21" spans="2:8" ht="21" customHeight="1" thickBot="1">
      <c r="B21" s="60"/>
      <c r="C21" s="61"/>
      <c r="D21" s="61"/>
      <c r="E21" s="61"/>
      <c r="F21" s="61"/>
      <c r="G21" s="61"/>
      <c r="H21" s="61"/>
    </row>
    <row r="22" spans="2:8" ht="15" customHeight="1" thickBot="1">
      <c r="B22" s="57" t="s">
        <v>9</v>
      </c>
      <c r="C22" s="57"/>
      <c r="D22" s="57"/>
      <c r="E22" s="57"/>
      <c r="F22" s="57"/>
      <c r="G22" s="57"/>
      <c r="H22" s="63" t="s">
        <v>102</v>
      </c>
    </row>
    <row r="23" spans="2:8" ht="15" customHeight="1" thickBot="1">
      <c r="B23" s="57"/>
      <c r="C23" s="57"/>
      <c r="D23" s="57"/>
      <c r="E23" s="57"/>
      <c r="F23" s="57"/>
      <c r="G23" s="57"/>
      <c r="H23" s="63"/>
    </row>
    <row r="24" spans="2:8" ht="15" customHeight="1" thickBot="1">
      <c r="B24" s="57"/>
      <c r="C24" s="57"/>
      <c r="D24" s="57"/>
      <c r="E24" s="57"/>
      <c r="F24" s="57"/>
      <c r="G24" s="57"/>
      <c r="H24" s="63"/>
    </row>
    <row r="25" spans="2:8" ht="45" customHeight="1" thickBot="1">
      <c r="B25" s="57" t="s">
        <v>10</v>
      </c>
      <c r="C25" s="57"/>
      <c r="D25" s="57"/>
      <c r="E25" s="57"/>
      <c r="F25" s="53"/>
      <c r="G25" s="53"/>
      <c r="H25" s="54" t="s">
        <v>102</v>
      </c>
    </row>
    <row r="26" spans="2:8" ht="45" customHeight="1" thickBot="1">
      <c r="B26" s="57" t="s">
        <v>11</v>
      </c>
      <c r="C26" s="57"/>
      <c r="D26" s="57"/>
      <c r="E26" s="57"/>
      <c r="F26" s="53"/>
      <c r="G26" s="53"/>
      <c r="H26" s="55" t="s">
        <v>102</v>
      </c>
    </row>
    <row r="28" ht="15.75" customHeight="1" thickBot="1"/>
    <row r="29" spans="2:8" ht="45" customHeight="1" thickBot="1">
      <c r="B29" s="56" t="s">
        <v>44</v>
      </c>
      <c r="C29" s="56"/>
      <c r="D29" s="56"/>
      <c r="E29" s="56"/>
      <c r="F29" s="56"/>
      <c r="G29" s="56"/>
      <c r="H29" s="56"/>
    </row>
    <row r="31" ht="15.75" thickBot="1"/>
    <row r="32" spans="2:8" ht="45" customHeight="1" thickBot="1">
      <c r="B32" s="56" t="s">
        <v>45</v>
      </c>
      <c r="C32" s="56"/>
      <c r="D32" s="56"/>
      <c r="E32" s="56"/>
      <c r="F32" s="56"/>
      <c r="G32" s="56"/>
      <c r="H32" s="56"/>
    </row>
  </sheetData>
  <sheetProtection password="CA27" sheet="1" objects="1" scenarios="1" selectLockedCells="1"/>
  <mergeCells count="8">
    <mergeCell ref="B29:H29"/>
    <mergeCell ref="B32:H32"/>
    <mergeCell ref="B25:E25"/>
    <mergeCell ref="B26:E26"/>
    <mergeCell ref="B18:H21"/>
    <mergeCell ref="A3:B3"/>
    <mergeCell ref="B22:G24"/>
    <mergeCell ref="H22:H24"/>
  </mergeCells>
  <printOptions/>
  <pageMargins left="0.7" right="0.7" top="0.75" bottom="0.75" header="0.3" footer="0.3"/>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68"/>
  <sheetViews>
    <sheetView showGridLines="0" tabSelected="1" zoomScale="60" zoomScaleNormal="60" zoomScalePageLayoutView="0" workbookViewId="0" topLeftCell="A1">
      <selection activeCell="A1" sqref="A1"/>
    </sheetView>
  </sheetViews>
  <sheetFormatPr defaultColWidth="9.140625" defaultRowHeight="15"/>
  <cols>
    <col min="1" max="1" width="1.7109375" style="0" customWidth="1"/>
    <col min="2" max="2" width="26.421875" style="0" customWidth="1"/>
    <col min="3" max="4" width="53.7109375" style="0" customWidth="1"/>
    <col min="5" max="5" width="54.140625" style="0" customWidth="1"/>
    <col min="6" max="7" width="53.7109375" style="0" customWidth="1"/>
    <col min="10" max="10" width="10.00390625" style="0" bestFit="1" customWidth="1"/>
    <col min="11" max="11" width="26.421875" style="0" customWidth="1"/>
  </cols>
  <sheetData>
    <row r="1" spans="2:7" ht="9" customHeight="1">
      <c r="B1" s="10"/>
      <c r="C1" s="10"/>
      <c r="D1" s="10"/>
      <c r="E1" s="10"/>
      <c r="F1" s="10"/>
      <c r="G1" s="10"/>
    </row>
    <row r="2" spans="1:8" ht="36.75" customHeight="1" thickBot="1">
      <c r="A2" s="10"/>
      <c r="B2" s="69" t="str">
        <f>'(1) Enter information '!H22&amp;" Consequence Table"</f>
        <v>?? Consequence Table</v>
      </c>
      <c r="C2" s="69"/>
      <c r="D2" s="69"/>
      <c r="E2" s="69"/>
      <c r="F2" s="69"/>
      <c r="G2" s="69"/>
      <c r="H2" s="10"/>
    </row>
    <row r="3" spans="1:7" ht="36" customHeight="1" thickBot="1">
      <c r="A3" s="10"/>
      <c r="B3" s="11"/>
      <c r="C3" s="35" t="s">
        <v>0</v>
      </c>
      <c r="D3" s="16" t="s">
        <v>1</v>
      </c>
      <c r="E3" s="35" t="s">
        <v>2</v>
      </c>
      <c r="F3" s="16" t="s">
        <v>3</v>
      </c>
      <c r="G3" s="35" t="s">
        <v>4</v>
      </c>
    </row>
    <row r="4" spans="1:8" ht="22.5" customHeight="1" thickBot="1">
      <c r="A4" s="10"/>
      <c r="B4" s="70" t="s">
        <v>77</v>
      </c>
      <c r="C4" s="71"/>
      <c r="D4" s="71"/>
      <c r="E4" s="71"/>
      <c r="F4" s="71"/>
      <c r="G4" s="72"/>
      <c r="H4" s="10"/>
    </row>
    <row r="5" spans="2:10" ht="31.5" customHeight="1" thickBot="1">
      <c r="B5" s="30" t="s">
        <v>5</v>
      </c>
      <c r="C5" s="36" t="s">
        <v>12</v>
      </c>
      <c r="D5" s="18" t="e">
        <f>IF('(1) Enter information '!$H$25*0.00001%&lt;1,"At least 1 death","At least "&amp;TEXT(ROUNDUP('(1) Enter information '!$H$25*0.00001%,"0"),0)&amp;" deaths")</f>
        <v>#VALUE!</v>
      </c>
      <c r="E5" s="36" t="e">
        <f>IF('(1) Enter information '!$H$25*0.0001%&lt;1,"At least 1 death","At least "&amp;TEXT(ROUNDUP('(1) Enter information '!$H$25*0.0001%,"0"),0)&amp;" deaths")</f>
        <v>#VALUE!</v>
      </c>
      <c r="F5" s="18" t="e">
        <f>IF('(1) Enter information '!$H$25*0.001%&lt;1,"At least 1 death","At least "&amp;TEXT(ROUNDUP('(1) Enter information '!$H$25*0.001%,"0"),0)&amp;" deaths")</f>
        <v>#VALUE!</v>
      </c>
      <c r="G5" s="41" t="e">
        <f>IF('(1) Enter information '!$H$25*0.01%&lt;1,"At least 1 death","At least "&amp;TEXT(ROUNDUP('(1) Enter information '!$H$25*0.01%,"0"),0)&amp;" deaths")</f>
        <v>#VALUE!</v>
      </c>
      <c r="H5" s="10"/>
      <c r="J5" s="8"/>
    </row>
    <row r="6" spans="2:10" ht="66.75" customHeight="1" thickBot="1">
      <c r="B6" s="30" t="s">
        <v>13</v>
      </c>
      <c r="C6" s="36" t="e">
        <f>IF('(1) Enter information '!$H$25*0.0001%&lt;1,"1 serious injury or any minor injuries.","Less than "&amp;TEXT(ROUNDUP('(1) Enter information '!$H$25*0.0001%,"0"),0)&amp;" serious injuries or any minor injuries")</f>
        <v>#VALUE!</v>
      </c>
      <c r="D6" s="17" t="e">
        <f>IF('(1) Enter information '!$H$25*0.00001%&lt;1,"1 person critically injured with long-term or permanent incapacitation","More than "&amp;TEXT(ROUNDUP('(1) Enter information '!$H$25*0.00001%,"0"),0)&amp;" critical injuries with long-term or permanent incapacitation")&amp;IF('(1) Enter information '!$H$25*0.0001%&lt;1," or 1 person seriously injured."," or more than "&amp;TEXT(ROUNDUP('(1) Enter information '!$H$25*0.0001%,"0"),0)&amp;" serious injuries")</f>
        <v>#VALUE!</v>
      </c>
      <c r="E6" s="37" t="e">
        <f>IF('(1) Enter information '!$H$25*0.0001%&lt;1,"1 person critically injured with long-term or permanent incapacitation","More than "&amp;TEXT(ROUNDUP('(1) Enter information '!$H$25*0.0001%,"0"),0)&amp;" critical injuries with long-term or permanent incapacitation")&amp;IF('(1) Enter information '!$H$25*0.001%&lt;1," or 1 person seriously injured."," or more than "&amp;TEXT(ROUNDUP('(1) Enter information '!$H$25*0.001%,"0"),0)&amp;" serious injuries")</f>
        <v>#VALUE!</v>
      </c>
      <c r="F6" s="17" t="e">
        <f>IF('(1) Enter information '!$H$25*0.001%&lt;1,"1 person critically injured with long-term or permanent incapacitation","More than "&amp;TEXT(ROUNDUP('(1) Enter information '!$H$25*0.001%,"0"),0)&amp;" critical injuries with long-term or permanent incapacitation")&amp;IF('(1) Enter information '!$H$25*0.01%&lt;1," or 1 person seriously injured."," or more than "&amp;TEXT(ROUNDUP('(1) Enter information '!$H$25*0.01%,"0"),0)&amp;" serious injuries")</f>
        <v>#VALUE!</v>
      </c>
      <c r="G6" s="45" t="e">
        <f>IF('(1) Enter information '!$H$25*0.01%&lt;1,"1 person critically injured with long-term or permanent incapacitation","More than "&amp;TEXT(ROUNDUP('(1) Enter information '!$H$25*0.01%,"0"),0)&amp;" critical injuries with long-term or permanent incapacitation")&amp;IF('(1) Enter information '!$H$25*0.1%&lt;1," or 1 person seriously injured."," or more than "&amp;TEXT(ROUNDUP('(1) Enter information '!$H$25*0.1%,"0"),0)&amp;" serious injuries")</f>
        <v>#VALUE!</v>
      </c>
      <c r="H6" s="13"/>
      <c r="J6" s="9"/>
    </row>
    <row r="7" spans="2:8" s="1" customFormat="1" ht="22.5" customHeight="1" thickBot="1">
      <c r="B7" s="70" t="s">
        <v>113</v>
      </c>
      <c r="C7" s="71"/>
      <c r="D7" s="71"/>
      <c r="E7" s="71"/>
      <c r="F7" s="71"/>
      <c r="G7" s="72"/>
      <c r="H7" s="3"/>
    </row>
    <row r="8" spans="2:9" s="1" customFormat="1" ht="66" customHeight="1" thickBot="1">
      <c r="B8" s="30" t="s">
        <v>14</v>
      </c>
      <c r="C8" s="36" t="e">
        <f>"Decline of economic activity and/or loss of asset value less than $"&amp;TEXT(0.004%*'(1) Enter information '!$H$26,"#,###")&amp;""</f>
        <v>#VALUE!</v>
      </c>
      <c r="D8" s="18" t="e">
        <f>"Decline of economic activity and/or loss of asset value between $"&amp;TEXT(0.004%*'(1) Enter information '!$H$26,"#,###")&amp;" and $"&amp;TEXT(0.04%*'(1) Enter information '!$H$26,"#,###")</f>
        <v>#VALUE!</v>
      </c>
      <c r="E8" s="36" t="e">
        <f>"Decline of economic activity and/or loss of asset value between $"&amp;TEXT(0.04%*'(1) Enter information '!$H$26,"#,###")&amp;" and $"&amp;TEXT(0.4%*'(1) Enter information '!$H$26,"#,###")</f>
        <v>#VALUE!</v>
      </c>
      <c r="F8" s="18" t="e">
        <f>"Decline of economic activity and/or loss of asset value between $"&amp;TEXT(0.4%*'(1) Enter information '!$H$26,"#,###")&amp;" and $"&amp;TEXT(4%*'(1) Enter information '!$H$26,"#,###")</f>
        <v>#VALUE!</v>
      </c>
      <c r="G8" s="41" t="e">
        <f>"Decline of economic activity and/or loss of asset value greater than $"&amp;TEXT(4%*'(1) Enter information '!$H$26,"#,###")&amp;""</f>
        <v>#VALUE!</v>
      </c>
      <c r="H8" s="3"/>
      <c r="I8" s="5"/>
    </row>
    <row r="9" spans="2:9" s="1" customFormat="1" ht="87.75" customHeight="1" thickBot="1">
      <c r="B9" s="30" t="s">
        <v>15</v>
      </c>
      <c r="C9" s="36" t="s">
        <v>16</v>
      </c>
      <c r="D9" s="17" t="s">
        <v>17</v>
      </c>
      <c r="E9" s="37" t="s">
        <v>105</v>
      </c>
      <c r="F9" s="17" t="s">
        <v>18</v>
      </c>
      <c r="G9" s="45" t="s">
        <v>19</v>
      </c>
      <c r="H9" s="3"/>
      <c r="I9" s="5"/>
    </row>
    <row r="10" spans="2:8" s="1" customFormat="1" ht="22.5" customHeight="1" thickBot="1">
      <c r="B10" s="70" t="s">
        <v>114</v>
      </c>
      <c r="C10" s="71"/>
      <c r="D10" s="71"/>
      <c r="E10" s="71"/>
      <c r="F10" s="71"/>
      <c r="G10" s="72"/>
      <c r="H10" s="3"/>
    </row>
    <row r="11" spans="2:8" s="1" customFormat="1" ht="165" customHeight="1" thickBot="1">
      <c r="B11" s="31" t="s">
        <v>20</v>
      </c>
      <c r="C11" s="36" t="s">
        <v>36</v>
      </c>
      <c r="D11" s="18" t="s">
        <v>108</v>
      </c>
      <c r="E11" s="36" t="s">
        <v>109</v>
      </c>
      <c r="F11" s="18" t="s">
        <v>110</v>
      </c>
      <c r="G11" s="41" t="s">
        <v>98</v>
      </c>
      <c r="H11" s="3"/>
    </row>
    <row r="12" spans="2:11" s="1" customFormat="1" ht="41.25" customHeight="1" thickBot="1">
      <c r="B12" s="30" t="s">
        <v>71</v>
      </c>
      <c r="C12" s="37" t="s">
        <v>72</v>
      </c>
      <c r="D12" s="17" t="s">
        <v>73</v>
      </c>
      <c r="E12" s="37" t="s">
        <v>74</v>
      </c>
      <c r="F12" s="17" t="s">
        <v>75</v>
      </c>
      <c r="G12" s="45" t="s">
        <v>76</v>
      </c>
      <c r="H12" s="3"/>
      <c r="K12" s="2"/>
    </row>
    <row r="13" spans="2:11" s="1" customFormat="1" ht="22.5" customHeight="1" thickBot="1">
      <c r="B13" s="70" t="s">
        <v>6</v>
      </c>
      <c r="C13" s="71"/>
      <c r="D13" s="71"/>
      <c r="E13" s="71"/>
      <c r="F13" s="71"/>
      <c r="G13" s="72"/>
      <c r="H13" s="3"/>
      <c r="K13" s="2"/>
    </row>
    <row r="14" spans="2:11" s="1" customFormat="1" ht="156.75" customHeight="1" thickBot="1">
      <c r="B14" s="30" t="s">
        <v>22</v>
      </c>
      <c r="C14" s="38" t="s">
        <v>21</v>
      </c>
      <c r="D14" s="19" t="s">
        <v>23</v>
      </c>
      <c r="E14" s="38" t="s">
        <v>46</v>
      </c>
      <c r="F14" s="19" t="s">
        <v>47</v>
      </c>
      <c r="G14" s="44" t="s">
        <v>24</v>
      </c>
      <c r="H14" s="3"/>
      <c r="K14" s="2"/>
    </row>
    <row r="15" spans="2:8" s="1" customFormat="1" ht="22.5" customHeight="1" thickBot="1">
      <c r="B15" s="70" t="s">
        <v>7</v>
      </c>
      <c r="C15" s="71"/>
      <c r="D15" s="71"/>
      <c r="E15" s="71"/>
      <c r="F15" s="71"/>
      <c r="G15" s="72"/>
      <c r="H15" s="3"/>
    </row>
    <row r="16" spans="2:8" s="1" customFormat="1" ht="42" customHeight="1">
      <c r="B16" s="64" t="s">
        <v>25</v>
      </c>
      <c r="C16" s="36" t="s">
        <v>70</v>
      </c>
      <c r="D16" s="18" t="s">
        <v>69</v>
      </c>
      <c r="E16" s="36" t="s">
        <v>68</v>
      </c>
      <c r="F16" s="18" t="s">
        <v>66</v>
      </c>
      <c r="G16" s="41" t="s">
        <v>67</v>
      </c>
      <c r="H16" s="3"/>
    </row>
    <row r="17" spans="2:8" s="1" customFormat="1" ht="62.25" customHeight="1">
      <c r="B17" s="65"/>
      <c r="C17" s="36" t="s">
        <v>58</v>
      </c>
      <c r="D17" s="15" t="s">
        <v>59</v>
      </c>
      <c r="E17" s="39" t="s">
        <v>60</v>
      </c>
      <c r="F17" s="15" t="s">
        <v>62</v>
      </c>
      <c r="G17" s="42" t="s">
        <v>64</v>
      </c>
      <c r="H17" s="3"/>
    </row>
    <row r="18" spans="2:8" s="1" customFormat="1" ht="27.75" customHeight="1" thickBot="1">
      <c r="B18" s="66"/>
      <c r="C18" s="36" t="s">
        <v>57</v>
      </c>
      <c r="D18" s="15" t="s">
        <v>57</v>
      </c>
      <c r="E18" s="39" t="s">
        <v>61</v>
      </c>
      <c r="F18" s="15" t="s">
        <v>63</v>
      </c>
      <c r="G18" s="42" t="s">
        <v>65</v>
      </c>
      <c r="H18" s="3"/>
    </row>
    <row r="19" spans="2:8" s="1" customFormat="1" ht="31.5" customHeight="1" thickBot="1">
      <c r="B19" s="32" t="s">
        <v>37</v>
      </c>
      <c r="C19" s="39" t="s">
        <v>38</v>
      </c>
      <c r="D19" s="15" t="s">
        <v>39</v>
      </c>
      <c r="E19" s="39" t="s">
        <v>40</v>
      </c>
      <c r="F19" s="15" t="s">
        <v>48</v>
      </c>
      <c r="G19" s="42" t="s">
        <v>41</v>
      </c>
      <c r="H19" s="3"/>
    </row>
    <row r="20" spans="2:8" s="1" customFormat="1" ht="59.25" customHeight="1" thickBot="1">
      <c r="B20" s="32" t="s">
        <v>26</v>
      </c>
      <c r="C20" s="39" t="s">
        <v>28</v>
      </c>
      <c r="D20" s="15" t="s">
        <v>42</v>
      </c>
      <c r="E20" s="39" t="s">
        <v>29</v>
      </c>
      <c r="F20" s="15" t="s">
        <v>43</v>
      </c>
      <c r="G20" s="42" t="s">
        <v>30</v>
      </c>
      <c r="H20" s="3"/>
    </row>
    <row r="21" spans="2:8" s="1" customFormat="1" ht="43.5" customHeight="1" thickBot="1">
      <c r="B21" s="32" t="s">
        <v>27</v>
      </c>
      <c r="C21" s="39" t="s">
        <v>31</v>
      </c>
      <c r="D21" s="20" t="s">
        <v>32</v>
      </c>
      <c r="E21" s="40" t="s">
        <v>35</v>
      </c>
      <c r="F21" s="20" t="s">
        <v>33</v>
      </c>
      <c r="G21" s="43" t="s">
        <v>34</v>
      </c>
      <c r="H21" s="4"/>
    </row>
    <row r="22" s="1" customFormat="1" ht="7.5" customHeight="1">
      <c r="H22" s="3"/>
    </row>
    <row r="23" spans="2:4" ht="18.75">
      <c r="B23" s="52" t="str">
        <f>"*Criteria for people have been rounded up to the nearest whole number and is based on a population of "&amp;TEXT('(1) Enter information '!H25:H25,"#,#00")</f>
        <v>*Criteria for people have been rounded up to the nearest whole number and is based on a population of ??</v>
      </c>
      <c r="C23" s="52"/>
      <c r="D23" s="52"/>
    </row>
    <row r="24" spans="2:4" ht="18.75">
      <c r="B24" s="52" t="str">
        <f>"**The economy category is based on a gross area product of $"&amp;TEXT('(1) Enter information '!H26,"0,000")</f>
        <v>**The economy category is based on a gross area product of $??</v>
      </c>
      <c r="C24" s="52"/>
      <c r="D24" s="52"/>
    </row>
    <row r="25" spans="2:3" ht="18.75">
      <c r="B25" s="67" t="s">
        <v>115</v>
      </c>
      <c r="C25" s="67"/>
    </row>
    <row r="26" spans="2:4" ht="18.75">
      <c r="B26" s="68" t="s">
        <v>101</v>
      </c>
      <c r="C26" s="68"/>
      <c r="D26" s="68"/>
    </row>
    <row r="27" spans="2:7" ht="15.75">
      <c r="B27" s="79" t="s">
        <v>95</v>
      </c>
      <c r="C27" s="79"/>
      <c r="D27" s="79"/>
      <c r="E27" s="79"/>
      <c r="F27" s="79"/>
      <c r="G27" s="79"/>
    </row>
    <row r="30" spans="2:7" ht="15" customHeight="1">
      <c r="B30" s="80" t="s">
        <v>56</v>
      </c>
      <c r="C30" s="80"/>
      <c r="D30" s="80"/>
      <c r="E30" s="80"/>
      <c r="F30" s="80"/>
      <c r="G30" s="80"/>
    </row>
    <row r="31" spans="2:7" ht="15" customHeight="1">
      <c r="B31" s="80"/>
      <c r="C31" s="80"/>
      <c r="D31" s="80"/>
      <c r="E31" s="80"/>
      <c r="F31" s="80"/>
      <c r="G31" s="80"/>
    </row>
    <row r="32" spans="2:7" ht="15.75" customHeight="1" thickBot="1">
      <c r="B32" s="80"/>
      <c r="C32" s="80"/>
      <c r="D32" s="80"/>
      <c r="E32" s="80"/>
      <c r="F32" s="80"/>
      <c r="G32" s="80"/>
    </row>
    <row r="33" spans="2:7" ht="31.5" customHeight="1" thickBot="1">
      <c r="B33" s="12"/>
      <c r="C33" s="26" t="s">
        <v>49</v>
      </c>
      <c r="D33" s="25" t="s">
        <v>50</v>
      </c>
      <c r="E33" s="26" t="s">
        <v>2</v>
      </c>
      <c r="F33" s="25" t="s">
        <v>51</v>
      </c>
      <c r="G33" s="26" t="s">
        <v>52</v>
      </c>
    </row>
    <row r="34" spans="2:7" ht="140.25" customHeight="1" thickBot="1">
      <c r="B34" s="30" t="s">
        <v>53</v>
      </c>
      <c r="C34" s="46" t="s">
        <v>78</v>
      </c>
      <c r="D34" s="23" t="s">
        <v>88</v>
      </c>
      <c r="E34" s="24" t="s">
        <v>89</v>
      </c>
      <c r="F34" s="23" t="s">
        <v>97</v>
      </c>
      <c r="G34" s="49" t="s">
        <v>99</v>
      </c>
    </row>
    <row r="35" spans="2:7" ht="114" customHeight="1" thickBot="1">
      <c r="B35" s="30" t="s">
        <v>54</v>
      </c>
      <c r="C35" s="47" t="s">
        <v>79</v>
      </c>
      <c r="D35" s="21" t="s">
        <v>81</v>
      </c>
      <c r="E35" s="22" t="s">
        <v>82</v>
      </c>
      <c r="F35" s="21" t="s">
        <v>83</v>
      </c>
      <c r="G35" s="50" t="s">
        <v>112</v>
      </c>
    </row>
    <row r="36" spans="2:7" ht="113.25" customHeight="1" thickBot="1">
      <c r="B36" s="30" t="s">
        <v>55</v>
      </c>
      <c r="C36" s="48" t="s">
        <v>80</v>
      </c>
      <c r="D36" s="27" t="s">
        <v>84</v>
      </c>
      <c r="E36" s="28" t="s">
        <v>85</v>
      </c>
      <c r="F36" s="27" t="s">
        <v>86</v>
      </c>
      <c r="G36" s="51" t="s">
        <v>87</v>
      </c>
    </row>
    <row r="38" ht="47.25" customHeight="1"/>
    <row r="39" spans="2:7" ht="15">
      <c r="B39" s="80" t="s">
        <v>106</v>
      </c>
      <c r="C39" s="80"/>
      <c r="D39" s="80"/>
      <c r="E39" s="80"/>
      <c r="F39" s="80"/>
      <c r="G39" s="80"/>
    </row>
    <row r="40" spans="2:7" ht="15">
      <c r="B40" s="80"/>
      <c r="C40" s="80"/>
      <c r="D40" s="80"/>
      <c r="E40" s="80"/>
      <c r="F40" s="80"/>
      <c r="G40" s="80"/>
    </row>
    <row r="41" spans="2:7" ht="15.75" thickBot="1">
      <c r="B41" s="80"/>
      <c r="C41" s="80"/>
      <c r="D41" s="80"/>
      <c r="E41" s="80"/>
      <c r="F41" s="80"/>
      <c r="G41" s="80"/>
    </row>
    <row r="42" spans="2:7" ht="28.5" customHeight="1" thickBot="1">
      <c r="B42" s="33" t="s">
        <v>93</v>
      </c>
      <c r="C42" s="76" t="s">
        <v>107</v>
      </c>
      <c r="D42" s="77"/>
      <c r="E42" s="77"/>
      <c r="F42" s="77"/>
      <c r="G42" s="78"/>
    </row>
    <row r="43" spans="2:7" ht="48" customHeight="1" thickBot="1">
      <c r="B43" s="29" t="s">
        <v>90</v>
      </c>
      <c r="C43" s="81" t="s">
        <v>104</v>
      </c>
      <c r="D43" s="82"/>
      <c r="E43" s="82"/>
      <c r="F43" s="82"/>
      <c r="G43" s="83"/>
    </row>
    <row r="44" spans="2:7" ht="48" customHeight="1" thickBot="1">
      <c r="B44" s="29" t="s">
        <v>91</v>
      </c>
      <c r="C44" s="81" t="s">
        <v>94</v>
      </c>
      <c r="D44" s="82"/>
      <c r="E44" s="82"/>
      <c r="F44" s="82"/>
      <c r="G44" s="83"/>
    </row>
    <row r="45" spans="2:7" ht="48" customHeight="1" thickBot="1">
      <c r="B45" s="29" t="s">
        <v>103</v>
      </c>
      <c r="C45" s="81" t="s">
        <v>100</v>
      </c>
      <c r="D45" s="82"/>
      <c r="E45" s="82"/>
      <c r="F45" s="82"/>
      <c r="G45" s="83"/>
    </row>
    <row r="46" spans="2:7" ht="48" customHeight="1" thickBot="1">
      <c r="B46" s="29" t="s">
        <v>92</v>
      </c>
      <c r="C46" s="73" t="s">
        <v>111</v>
      </c>
      <c r="D46" s="74"/>
      <c r="E46" s="74"/>
      <c r="F46" s="74"/>
      <c r="G46" s="75"/>
    </row>
    <row r="68" spans="2:10" ht="15.75">
      <c r="B68" s="79" t="s">
        <v>96</v>
      </c>
      <c r="C68" s="79"/>
      <c r="D68" s="79"/>
      <c r="E68" s="79"/>
      <c r="F68" s="79"/>
      <c r="G68" s="79"/>
      <c r="H68" s="14"/>
      <c r="I68" s="14"/>
      <c r="J68" s="14"/>
    </row>
  </sheetData>
  <sheetProtection password="CA27" sheet="1" formatColumns="0" formatRows="0"/>
  <mergeCells count="18">
    <mergeCell ref="C46:G46"/>
    <mergeCell ref="C42:G42"/>
    <mergeCell ref="B27:G27"/>
    <mergeCell ref="B68:G68"/>
    <mergeCell ref="B39:G41"/>
    <mergeCell ref="C43:G43"/>
    <mergeCell ref="C44:G44"/>
    <mergeCell ref="C45:G45"/>
    <mergeCell ref="B30:G32"/>
    <mergeCell ref="B16:B18"/>
    <mergeCell ref="B25:C25"/>
    <mergeCell ref="B26:D26"/>
    <mergeCell ref="B2:G2"/>
    <mergeCell ref="B15:G15"/>
    <mergeCell ref="B13:G13"/>
    <mergeCell ref="B10:G10"/>
    <mergeCell ref="B7:G7"/>
    <mergeCell ref="B4:G4"/>
  </mergeCells>
  <printOptions/>
  <pageMargins left="0.7" right="0.7" top="0.75" bottom="0.75" header="0.3" footer="0.3"/>
  <pageSetup fitToHeight="0" fitToWidth="1"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 Daniel</dc:creator>
  <cp:keywords/>
  <dc:description/>
  <cp:lastModifiedBy>EDWARDS Cara</cp:lastModifiedBy>
  <cp:lastPrinted>2017-03-21T02:50:02Z</cp:lastPrinted>
  <dcterms:created xsi:type="dcterms:W3CDTF">2014-07-23T04:42:44Z</dcterms:created>
  <dcterms:modified xsi:type="dcterms:W3CDTF">2023-10-18T08:21:34Z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spSetupAdmin</vt:lpwstr>
  </property>
  <property fmtid="{D5CDD505-2E9C-101B-9397-08002B2CF9AE}" pid="5" name="Order">
    <vt:lpwstr>1900.00000000000</vt:lpwstr>
  </property>
  <property fmtid="{D5CDD505-2E9C-101B-9397-08002B2CF9AE}" pid="6" name="display_urn:schemas-microsoft-com:office:office#Author">
    <vt:lpwstr>spSetupAdmin</vt:lpwstr>
  </property>
  <property fmtid="{D5CDD505-2E9C-101B-9397-08002B2CF9AE}" pid="7" name="_dlc_DocId">
    <vt:lpwstr>SEMC-1264415318-7</vt:lpwstr>
  </property>
  <property fmtid="{D5CDD505-2E9C-101B-9397-08002B2CF9AE}" pid="8" name="_dlc_DocIdItemGuid">
    <vt:lpwstr>724f9842-35e8-4dca-865b-7128b2dbbe26</vt:lpwstr>
  </property>
  <property fmtid="{D5CDD505-2E9C-101B-9397-08002B2CF9AE}" pid="9" name="_dlc_DocIdUrl">
    <vt:lpwstr>https://dfeswa.sharepoint.com/sites/SEMCProductionArchive/state-risk-project/risk-tools/risk-toolbox/_layouts/15/DocIdRedir.aspx?ID=SEMC-1264415318-7, SEMC-1264415318-7</vt:lpwstr>
  </property>
  <property fmtid="{D5CDD505-2E9C-101B-9397-08002B2CF9AE}" pid="10" name="ArticleByLine">
    <vt:lpwstr/>
  </property>
</Properties>
</file>